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Erulõpe tee/"/>
    </mc:Choice>
  </mc:AlternateContent>
  <xr:revisionPtr revIDLastSave="904" documentId="13_ncr:1_{DA2900BE-D2A0-400A-B308-A8E8AD733367}" xr6:coauthVersionLast="47" xr6:coauthVersionMax="47" xr10:uidLastSave="{88B354FD-390D-4A92-9896-173C86FB8F2B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1" l="1"/>
  <c r="F44" i="11"/>
  <c r="F45" i="11"/>
  <c r="F48" i="11" l="1"/>
  <c r="F47" i="11"/>
  <c r="F46" i="11"/>
  <c r="F42" i="11"/>
  <c r="F41" i="11"/>
  <c r="F40" i="11"/>
  <c r="F39" i="11"/>
  <c r="F38" i="11"/>
  <c r="F37" i="11"/>
  <c r="F36" i="11"/>
  <c r="F35" i="11"/>
  <c r="F34" i="11"/>
  <c r="F9" i="11"/>
  <c r="F10" i="11"/>
  <c r="F11" i="11"/>
  <c r="F54" i="11" l="1"/>
  <c r="F13" i="11"/>
  <c r="F14" i="11"/>
  <c r="F15" i="11"/>
  <c r="E55" i="11" s="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50" i="11"/>
  <c r="F51" i="11"/>
  <c r="F52" i="11"/>
  <c r="F53" i="11"/>
  <c r="E56" i="11" l="1"/>
  <c r="E57" i="11" l="1"/>
</calcChain>
</file>

<file path=xl/sharedStrings.xml><?xml version="1.0" encoding="utf-8"?>
<sst xmlns="http://schemas.openxmlformats.org/spreadsheetml/2006/main" count="111" uniqueCount="72">
  <si>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</si>
  <si>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</si>
  <si>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</si>
  <si>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</si>
  <si>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</si>
  <si>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</si>
  <si>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</si>
  <si>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</si>
  <si>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</si>
  <si>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</si>
  <si>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</si>
  <si>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</si>
  <si>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</si>
  <si>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</si>
  <si>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</si>
  <si>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</si>
  <si>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</si>
  <si>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</si>
  <si>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</si>
  <si>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</si>
  <si>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</si>
  <si>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</si>
  <si>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</si>
  <si>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1 kompl.</t>
  </si>
  <si>
    <t>Liiklusmärgi 341 "Massipiirang" komplekti paigaldamine koos lisateatetahvliga 891b "Välja arvatud RMK loal" (suurusgrupp 2)</t>
  </si>
  <si>
    <t>Tee parameetrite ja -elementide mahamärkimine (telg, servad, kraavide siseservad)</t>
  </si>
  <si>
    <t>Tee rajatiste mahamärkimine</t>
  </si>
  <si>
    <t>Ettevalmistus- ja veejuhtmete tööd</t>
  </si>
  <si>
    <t>Lubade, kooskõlastuste ja kasutuslubade ning tagatiste hankimine jne. (Teised maaomanikud, Trasside valdajad, Transpordiamet, Põllumajandus- ja Toiduamet, Keskkonnaamet jne.) kokku</t>
  </si>
  <si>
    <t>Võsa, peenmetsa ja metsa raie, koondamine hunnikutesse ja kokkuvedu 800m</t>
  </si>
  <si>
    <t>Koordinaatidega seotud teostusjoonise koostamine (RMK nõuete kohane ja digitaalne)</t>
  </si>
  <si>
    <t>Teekatte rajamine</t>
  </si>
  <si>
    <t>Kruusast teekatte ehitamine koos tihendamisega. Purustatud kruus, Positsioon nr. 6, h=10cm (+materjal ja vedu karjäärist)</t>
  </si>
  <si>
    <t>Tee- ja kraavitrassi ning teerajatiste alune kändude juurimine ekskavaatoriga</t>
  </si>
  <si>
    <t>Liiklusmärgi 221 "Anna teed" komplekti paigaldamine koos eelteavitusmärgiga 221+811 (suurusgrupp 2)</t>
  </si>
  <si>
    <t xml:space="preserve">Teemulde planeerimine 6m laiuselt </t>
  </si>
  <si>
    <t>Mulde ehitamine (pk. 18-24) juurdeveetavast pinnasest (KrL. filtr.m ≥0,5m/ööp.) koos tihendamisega h=30cm (+materjal ja vedu karjäärist)</t>
  </si>
  <si>
    <t>Geotekstiili (Deklareeritud tõmbetugevus MD/CMD ≥20 kN/m, mitte kootud kangas, laiusega 5,0 m ) paigaldamine tihendatud ja profileeritud muldkehale</t>
  </si>
  <si>
    <t>Kruusast teealuse ehitamine koos tihendamisega. Sorteeritud kruus, Positsioon nr. 4, h=20sm (+materjal ja vedu karjäärist)</t>
  </si>
  <si>
    <t>Mahasõidukoht M3 (L10R10) muldkeha ja katendi ehitamine koos tihendamisega (L=10 m, R=10 m) s.h.</t>
  </si>
  <si>
    <t>Riigiteelt mahasõidukoha MM ehitamine s.h.</t>
  </si>
  <si>
    <t>Muldkeha ehitamine juurdeveetavast pinnasest filtr.m ≥0,5m/ööp. koos tihendamisega (+materjal ja vedu karjäärist)</t>
  </si>
  <si>
    <t>Kruusaluse ehitamine koos tihendamisega, sorteeritud kruus positsioon nr 4, H=20cm (+materjal ja vedu karjäärist)</t>
  </si>
  <si>
    <t>Kruusast dreenkihi ehitamine koos tihendamisega, sorteeritud kruusast Positsioon nr. 4, H=20cm (+materjal ja vedu karjäärist)</t>
  </si>
  <si>
    <t>Mulde aluspinna planeerimine ja tihendamine</t>
  </si>
  <si>
    <t>Killustikalus (lubjakivikillustik) fr 32/63 kiilutud fr 12/16 kuluga 25kg/m² ja kiilutud fr 8/12 kuluga 15kg/m² alus (h=20 cm) (+materjal ja vedu karjäärist)</t>
  </si>
  <si>
    <t>Sidumata segust kate (Purustatud kruusast Positsioon nr. 6) ehitamine, H=12 cm (+materjal ja vedu karjäärist)</t>
  </si>
  <si>
    <t>Pikivuugi kruntimine vuugiliimiga (ülemine kiht), kulu 80 g/m</t>
  </si>
  <si>
    <t>Tihedast asfaltbetoonist AC 16 surf 70/100 katte rajamine, H=9cm (+materjal ja vedu)</t>
  </si>
  <si>
    <t>Peenarde kindlustamine (Purustatud kruusast Positsioon nr. 6), H=9 cm (+materjal ja vedu karjäärist)</t>
  </si>
  <si>
    <t>Muru kasvualuse rajamine ja külv, h=10cm</t>
  </si>
  <si>
    <t>* Kõik tööde juures tuleb arvestada ka materjalide maksumus.</t>
  </si>
  <si>
    <t xml:space="preserve">** Teeehituse kasutatavate sidumata ja hüdrauliliselt seotud segude ja täitematerjalide mõistete käsitlemisel ning kvaliteedi </t>
  </si>
  <si>
    <t>*** Geotekstiilide markeerimisel ja määramisel tuleb lähtuda EVS-EN ISO 10320:2019 standardi nõuetest.</t>
  </si>
  <si>
    <t>**** Geotekstiilid peavad olema sertifitseeritud NGS (NorGeoSpec) või mõne muu analoogse sõltumatu sertifitseerija poolt.</t>
  </si>
  <si>
    <t xml:space="preserve">***** Objektil peab olema tagatud ajakohane ajutine liikluskorraldus paigaldatud ajutiste liiklusmärkidega nr 158 „Teetööd“, nr 331 </t>
  </si>
  <si>
    <t>Di 300mm plasttruubi torustiku "veeviimar", tüüp 30-PT (gofreeritud,Sn8), a. 8m ehitamine koos mattotsakuga (tüüpjoonis 1.7 2008a)</t>
  </si>
  <si>
    <t>Lisa 1 - Hinnapakkumuse vorm hankes "Erulõpe tee ehitamine"</t>
  </si>
  <si>
    <t>0,33 km</t>
  </si>
  <si>
    <r>
      <t>m</t>
    </r>
    <r>
      <rPr>
        <vertAlign val="superscript"/>
        <sz val="8"/>
        <color indexed="8"/>
        <rFont val="Arial"/>
        <family val="2"/>
      </rPr>
      <t>2</t>
    </r>
  </si>
  <si>
    <t>Huumuse koorimine teetrassilt</t>
  </si>
  <si>
    <r>
      <t>m</t>
    </r>
    <r>
      <rPr>
        <vertAlign val="superscript"/>
        <sz val="8"/>
        <color indexed="8"/>
        <rFont val="Arial"/>
        <family val="2"/>
      </rPr>
      <t>3</t>
    </r>
  </si>
  <si>
    <t>Muldkeha ehitamine juurdeveetavast pinnasest filtr.m ≥0,5m/ööp. koos tihendamisega h=30sm (+materjal ja vedu karjäärist)</t>
  </si>
  <si>
    <t>Geotekstiili (deklareeritud tõmbetugevus MD/CMD ≥20 kN/m, mitte kootud kangas, laiusega 5,0 m) paigaldamine tihendatud ja profileeritud alusele</t>
  </si>
  <si>
    <t>Katte ehitamine koos tihendamisega, sorteeritud kruus Positsioon nr. 4, (h=30cm) (+materjal ja vedu karjäärist)</t>
  </si>
  <si>
    <t>T-kujulise tagasipööramiskoha muldkeha ja katendi ehitamine koos tihendamisega s.h.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</si>
  <si>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</si>
  <si>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</si>
  <si>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=10cm) ja Ehituseks sobimatu pinnase kaevadamine</t>
    </r>
  </si>
  <si>
    <t>Olemasoleva katendi freesimine, h=4cm</t>
  </si>
  <si>
    <t>Vuugi kruntimine sitke naftabituumeniga (alumine kiht), kulu 100 g/m</t>
  </si>
  <si>
    <t>Ol.oleva kaabli kaitsmine (poolitav kaablikaitsetoru D75 1250N) sh markerpallid otstes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</si>
</sst>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186"/>
    </font>
    <font>
      <i/>
      <vertAlign val="subscript"/>
      <sz val="8"/>
      <name val="Arial"/>
      <family val="2"/>
      <charset val="186"/>
    </font>
    <font>
      <vertAlign val="superscript"/>
      <sz val="8"/>
      <color indexed="8"/>
      <name val="Arial"/>
      <family val="2"/>
    </font>
    <font>
      <b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  <xf numFmtId="0" fontId="1" fillId="0" borderId="0"/>
  </cellStyleXfs>
  <cellXfs count="8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26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0" fontId="2" fillId="0" borderId="28" xfId="0" applyFont="1" applyBorder="1" applyAlignment="1">
      <alignment horizontal="left" vertical="center" wrapText="1"/>
    </xf>
    <xf numFmtId="0" fontId="28" fillId="0" borderId="28" xfId="42" applyFont="1" applyBorder="1" applyAlignment="1">
      <alignment horizontal="center" vertical="center"/>
    </xf>
    <xf numFmtId="0" fontId="24" fillId="0" borderId="28" xfId="0" applyFont="1" applyBorder="1" applyAlignment="1">
      <alignment horizontal="right" vertical="center"/>
    </xf>
    <xf numFmtId="0" fontId="2" fillId="0" borderId="28" xfId="42" applyFont="1" applyBorder="1" applyAlignment="1">
      <alignment horizontal="center" vertical="center"/>
    </xf>
    <xf numFmtId="0" fontId="28" fillId="0" borderId="28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1" fontId="2" fillId="0" borderId="28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3" fontId="28" fillId="0" borderId="28" xfId="0" applyNumberFormat="1" applyFont="1" applyBorder="1" applyAlignment="1">
      <alignment vertical="center"/>
    </xf>
    <xf numFmtId="4" fontId="28" fillId="0" borderId="28" xfId="0" applyNumberFormat="1" applyFont="1" applyBorder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/>
    </xf>
    <xf numFmtId="4" fontId="28" fillId="0" borderId="30" xfId="0" applyNumberFormat="1" applyFont="1" applyBorder="1" applyAlignment="1">
      <alignment vertical="center"/>
    </xf>
    <xf numFmtId="4" fontId="28" fillId="0" borderId="30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1" fontId="2" fillId="0" borderId="14" xfId="59" applyFont="1" applyAlignment="1">
      <alignment horizontal="left" vertical="center" wrapText="1"/>
    </xf>
    <xf numFmtId="1" fontId="2" fillId="0" borderId="14" xfId="59" applyFont="1" applyAlignment="1">
      <alignment horizontal="center" vertical="center"/>
    </xf>
    <xf numFmtId="1" fontId="24" fillId="24" borderId="14" xfId="0" applyNumberFormat="1" applyFont="1" applyFill="1" applyBorder="1" applyAlignment="1">
      <alignment horizontal="right" vertical="center"/>
    </xf>
    <xf numFmtId="0" fontId="2" fillId="0" borderId="14" xfId="43" applyFont="1" applyBorder="1" applyAlignment="1">
      <alignment horizontal="left" vertical="center" wrapText="1"/>
    </xf>
    <xf numFmtId="0" fontId="24" fillId="0" borderId="14" xfId="72" applyFont="1" applyBorder="1" applyAlignment="1">
      <alignment horizontal="center" vertical="center"/>
    </xf>
    <xf numFmtId="2" fontId="24" fillId="0" borderId="14" xfId="72" applyNumberFormat="1" applyFont="1" applyBorder="1" applyAlignment="1">
      <alignment horizontal="right" vertical="center"/>
    </xf>
    <xf numFmtId="0" fontId="2" fillId="25" borderId="14" xfId="0" applyFont="1" applyFill="1" applyBorder="1" applyAlignment="1">
      <alignment vertical="center" wrapText="1"/>
    </xf>
    <xf numFmtId="0" fontId="24" fillId="0" borderId="14" xfId="72" applyFont="1" applyBorder="1" applyAlignment="1">
      <alignment horizontal="right" vertical="center"/>
    </xf>
    <xf numFmtId="0" fontId="2" fillId="0" borderId="14" xfId="51" applyFont="1" applyBorder="1" applyAlignment="1">
      <alignment horizontal="left" vertical="center" wrapText="1"/>
    </xf>
    <xf numFmtId="0" fontId="29" fillId="0" borderId="14" xfId="51" applyFont="1" applyBorder="1" applyAlignment="1">
      <alignment horizontal="left" vertical="center" wrapText="1"/>
    </xf>
    <xf numFmtId="0" fontId="29" fillId="24" borderId="14" xfId="0" applyFont="1" applyFill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31" fillId="0" borderId="14" xfId="51" applyFont="1" applyBorder="1" applyAlignment="1">
      <alignment horizontal="right" vertical="center" wrapText="1"/>
    </xf>
    <xf numFmtId="0" fontId="29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0" fontId="34" fillId="0" borderId="14" xfId="0" applyFont="1" applyBorder="1" applyAlignment="1">
      <alignment vertical="center" wrapText="1"/>
    </xf>
    <xf numFmtId="0" fontId="30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2" xr:uid="{F059A4BB-435A-45D8-BAFF-BCB5C24B1988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65"/>
  <sheetViews>
    <sheetView tabSelected="1" topLeftCell="A42" workbookViewId="0">
      <selection activeCell="B17" sqref="B17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22.2" customHeight="1" x14ac:dyDescent="0.25">
      <c r="A1" s="72" t="s">
        <v>57</v>
      </c>
      <c r="B1" s="73"/>
      <c r="C1" s="73"/>
      <c r="D1" s="73"/>
      <c r="E1" s="73"/>
      <c r="F1" s="73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12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4" t="s">
        <v>3</v>
      </c>
      <c r="B5" s="77" t="s">
        <v>1</v>
      </c>
      <c r="C5" s="77" t="s">
        <v>4</v>
      </c>
      <c r="D5" s="77" t="s">
        <v>5</v>
      </c>
      <c r="E5" s="80" t="s">
        <v>6</v>
      </c>
      <c r="F5" s="83" t="s">
        <v>7</v>
      </c>
    </row>
    <row r="6" spans="1:50" s="4" customFormat="1" ht="13.2" x14ac:dyDescent="0.25">
      <c r="A6" s="75"/>
      <c r="B6" s="78"/>
      <c r="C6" s="78"/>
      <c r="D6" s="78"/>
      <c r="E6" s="81"/>
      <c r="F6" s="84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76"/>
      <c r="B7" s="79"/>
      <c r="C7" s="79"/>
      <c r="D7" s="17" t="s">
        <v>58</v>
      </c>
      <c r="E7" s="82"/>
      <c r="F7" s="85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75" customHeight="1" x14ac:dyDescent="0.25">
      <c r="A8" s="66" t="s">
        <v>27</v>
      </c>
      <c r="B8" s="67"/>
      <c r="C8" s="67"/>
      <c r="D8" s="67"/>
      <c r="E8" s="67"/>
      <c r="F8" s="68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36" t="s">
        <v>29</v>
      </c>
      <c r="C9" s="37" t="s">
        <v>22</v>
      </c>
      <c r="D9" s="38">
        <v>5</v>
      </c>
      <c r="E9" s="18"/>
      <c r="F9" s="10">
        <f t="shared" ref="F9:F11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39" t="s">
        <v>33</v>
      </c>
      <c r="C10" s="40" t="s">
        <v>16</v>
      </c>
      <c r="D10" s="41">
        <v>0.4</v>
      </c>
      <c r="E10" s="18"/>
      <c r="F10" s="10">
        <f>SUM(D10*E10)</f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21.6" customHeight="1" x14ac:dyDescent="0.25">
      <c r="A11" s="11">
        <v>3</v>
      </c>
      <c r="B11" s="42" t="s">
        <v>56</v>
      </c>
      <c r="C11" s="40" t="s">
        <v>11</v>
      </c>
      <c r="D11" s="43">
        <v>8</v>
      </c>
      <c r="E11" s="18"/>
      <c r="F11" s="10">
        <f t="shared" si="0"/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2.6" customHeight="1" x14ac:dyDescent="0.25">
      <c r="A12" s="69" t="s">
        <v>31</v>
      </c>
      <c r="B12" s="70"/>
      <c r="C12" s="70"/>
      <c r="D12" s="70"/>
      <c r="E12" s="70"/>
      <c r="F12" s="71"/>
      <c r="G12" s="1"/>
      <c r="H12" s="1"/>
      <c r="I12" s="1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21.6" customHeight="1" x14ac:dyDescent="0.25">
      <c r="A13" s="11">
        <v>4</v>
      </c>
      <c r="B13" s="50" t="s">
        <v>25</v>
      </c>
      <c r="C13" s="51" t="s">
        <v>11</v>
      </c>
      <c r="D13" s="52">
        <v>334</v>
      </c>
      <c r="E13" s="18"/>
      <c r="F13" s="10">
        <f t="shared" ref="F13:F48" si="1">SUM(D13*E13)</f>
        <v>0</v>
      </c>
      <c r="G13" s="1"/>
      <c r="H13" s="1"/>
      <c r="I13" s="1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5</v>
      </c>
      <c r="B14" s="50" t="s">
        <v>26</v>
      </c>
      <c r="C14" s="51" t="s">
        <v>10</v>
      </c>
      <c r="D14" s="52">
        <v>4</v>
      </c>
      <c r="E14" s="18"/>
      <c r="F14" s="10">
        <f t="shared" si="1"/>
        <v>0</v>
      </c>
      <c r="G14" s="1"/>
      <c r="H14" s="1"/>
      <c r="I14" s="1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6</v>
      </c>
      <c r="B15" s="50" t="s">
        <v>35</v>
      </c>
      <c r="C15" s="51" t="s">
        <v>59</v>
      </c>
      <c r="D15" s="52">
        <v>2004</v>
      </c>
      <c r="E15" s="18"/>
      <c r="F15" s="10">
        <f t="shared" si="1"/>
        <v>0</v>
      </c>
      <c r="G15" s="1"/>
      <c r="H15" s="1"/>
      <c r="I15" s="1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7</v>
      </c>
      <c r="B16" s="50" t="s">
        <v>60</v>
      </c>
      <c r="C16" s="51" t="s">
        <v>61</v>
      </c>
      <c r="D16" s="52">
        <v>601</v>
      </c>
      <c r="E16" s="18"/>
      <c r="F16" s="10">
        <f t="shared" si="1"/>
        <v>0</v>
      </c>
      <c r="G16" s="1"/>
      <c r="H16" s="1"/>
      <c r="I16" s="1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21.6" customHeight="1" x14ac:dyDescent="0.25">
      <c r="A17" s="11">
        <v>8</v>
      </c>
      <c r="B17" s="44" t="s">
        <v>36</v>
      </c>
      <c r="C17" s="51" t="s">
        <v>61</v>
      </c>
      <c r="D17" s="52">
        <v>549</v>
      </c>
      <c r="E17" s="18"/>
      <c r="F17" s="10">
        <f t="shared" si="1"/>
        <v>0</v>
      </c>
      <c r="G17" s="1"/>
      <c r="H17" s="1"/>
      <c r="I17" s="1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21.6" customHeight="1" x14ac:dyDescent="0.25">
      <c r="A18" s="11">
        <v>9</v>
      </c>
      <c r="B18" s="45" t="s">
        <v>37</v>
      </c>
      <c r="C18" s="51" t="s">
        <v>59</v>
      </c>
      <c r="D18" s="52">
        <v>1443</v>
      </c>
      <c r="E18" s="18"/>
      <c r="F18" s="10">
        <f t="shared" si="1"/>
        <v>0</v>
      </c>
      <c r="G18" s="1"/>
      <c r="H18" s="1"/>
      <c r="I18" s="1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21.6" customHeight="1" x14ac:dyDescent="0.25">
      <c r="A19" s="11">
        <v>10</v>
      </c>
      <c r="B19" s="46" t="s">
        <v>38</v>
      </c>
      <c r="C19" s="51" t="s">
        <v>61</v>
      </c>
      <c r="D19" s="52">
        <v>289</v>
      </c>
      <c r="E19" s="18"/>
      <c r="F19" s="10">
        <f t="shared" si="1"/>
        <v>0</v>
      </c>
      <c r="G19" s="1"/>
      <c r="H19" s="1"/>
      <c r="I19" s="1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21.6" customHeight="1" x14ac:dyDescent="0.25">
      <c r="A20" s="11">
        <v>11</v>
      </c>
      <c r="B20" s="50" t="s">
        <v>32</v>
      </c>
      <c r="C20" s="51" t="s">
        <v>61</v>
      </c>
      <c r="D20" s="52">
        <v>133</v>
      </c>
      <c r="E20" s="18"/>
      <c r="F20" s="10">
        <f t="shared" si="1"/>
        <v>0</v>
      </c>
      <c r="G20" s="1"/>
      <c r="H20" s="1"/>
      <c r="I20" s="1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12</v>
      </c>
      <c r="B21" s="53" t="s">
        <v>39</v>
      </c>
      <c r="C21" s="51" t="s">
        <v>10</v>
      </c>
      <c r="D21" s="52">
        <v>2</v>
      </c>
      <c r="E21" s="18"/>
      <c r="F21" s="10">
        <f>SUM(D21*E21)</f>
        <v>0</v>
      </c>
      <c r="G21" s="1"/>
      <c r="H21" s="1"/>
      <c r="I21" s="1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13</v>
      </c>
      <c r="B22" s="49" t="s">
        <v>62</v>
      </c>
      <c r="C22" s="51" t="s">
        <v>61</v>
      </c>
      <c r="D22" s="52">
        <v>30</v>
      </c>
      <c r="E22" s="18"/>
      <c r="F22" s="10">
        <f t="shared" si="1"/>
        <v>0</v>
      </c>
      <c r="G22" s="1"/>
      <c r="H22" s="1"/>
      <c r="I22" s="1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21.6" customHeight="1" x14ac:dyDescent="0.25">
      <c r="A23" s="11">
        <v>14</v>
      </c>
      <c r="B23" s="54" t="s">
        <v>63</v>
      </c>
      <c r="C23" s="51" t="s">
        <v>59</v>
      </c>
      <c r="D23" s="52">
        <v>286</v>
      </c>
      <c r="E23" s="18"/>
      <c r="F23" s="10">
        <f t="shared" si="1"/>
        <v>0</v>
      </c>
      <c r="G23" s="1"/>
      <c r="H23" s="1"/>
      <c r="I23" s="1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21.6" customHeight="1" x14ac:dyDescent="0.25">
      <c r="A24" s="11">
        <v>15</v>
      </c>
      <c r="B24" s="54" t="s">
        <v>64</v>
      </c>
      <c r="C24" s="51" t="s">
        <v>61</v>
      </c>
      <c r="D24" s="52">
        <v>60</v>
      </c>
      <c r="E24" s="18"/>
      <c r="F24" s="10">
        <f t="shared" si="1"/>
        <v>0</v>
      </c>
      <c r="G24" s="1"/>
      <c r="H24" s="1"/>
      <c r="I24" s="1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21.6" customHeight="1" x14ac:dyDescent="0.25">
      <c r="A25" s="11">
        <v>16</v>
      </c>
      <c r="B25" s="53" t="s">
        <v>65</v>
      </c>
      <c r="C25" s="51" t="s">
        <v>10</v>
      </c>
      <c r="D25" s="52">
        <v>1</v>
      </c>
      <c r="E25" s="18"/>
      <c r="F25" s="10">
        <f t="shared" si="1"/>
        <v>0</v>
      </c>
      <c r="G25" s="1"/>
      <c r="H25" s="1"/>
      <c r="I25" s="1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17</v>
      </c>
      <c r="B26" s="49" t="s">
        <v>62</v>
      </c>
      <c r="C26" s="51" t="s">
        <v>61</v>
      </c>
      <c r="D26" s="52">
        <v>297</v>
      </c>
      <c r="E26" s="18"/>
      <c r="F26" s="10">
        <f t="shared" si="1"/>
        <v>0</v>
      </c>
      <c r="G26" s="1"/>
      <c r="H26" s="1"/>
      <c r="I26" s="1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18</v>
      </c>
      <c r="B27" s="54" t="s">
        <v>63</v>
      </c>
      <c r="C27" s="51" t="s">
        <v>59</v>
      </c>
      <c r="D27" s="52">
        <v>850</v>
      </c>
      <c r="E27" s="18"/>
      <c r="F27" s="10">
        <f t="shared" si="1"/>
        <v>0</v>
      </c>
      <c r="G27" s="1"/>
      <c r="H27" s="1"/>
      <c r="I27" s="1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21.6" customHeight="1" x14ac:dyDescent="0.25">
      <c r="A28" s="11">
        <v>19</v>
      </c>
      <c r="B28" s="47" t="s">
        <v>66</v>
      </c>
      <c r="C28" s="51" t="s">
        <v>61</v>
      </c>
      <c r="D28" s="52">
        <v>144</v>
      </c>
      <c r="E28" s="18"/>
      <c r="F28" s="10">
        <f t="shared" si="1"/>
        <v>0</v>
      </c>
      <c r="G28" s="1"/>
      <c r="H28" s="1"/>
      <c r="I28" s="1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21.6" customHeight="1" x14ac:dyDescent="0.25">
      <c r="A29" s="11">
        <v>20</v>
      </c>
      <c r="B29" s="47" t="s">
        <v>67</v>
      </c>
      <c r="C29" s="51" t="s">
        <v>61</v>
      </c>
      <c r="D29" s="52">
        <v>70</v>
      </c>
      <c r="E29" s="18"/>
      <c r="F29" s="10">
        <f t="shared" si="1"/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0.8" customHeight="1" x14ac:dyDescent="0.25">
      <c r="A30" s="11">
        <v>21</v>
      </c>
      <c r="B30" s="53" t="s">
        <v>40</v>
      </c>
      <c r="C30" s="51" t="s">
        <v>10</v>
      </c>
      <c r="D30" s="52">
        <v>1</v>
      </c>
      <c r="E30" s="18"/>
      <c r="F30" s="10">
        <f t="shared" si="1"/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21.6" customHeight="1" x14ac:dyDescent="0.25">
      <c r="A31" s="11">
        <v>22</v>
      </c>
      <c r="B31" s="49" t="s">
        <v>68</v>
      </c>
      <c r="C31" s="51" t="s">
        <v>61</v>
      </c>
      <c r="D31" s="52">
        <v>79</v>
      </c>
      <c r="E31" s="18"/>
      <c r="F31" s="10">
        <f t="shared" si="1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21.6" customHeight="1" x14ac:dyDescent="0.25">
      <c r="A32" s="11">
        <v>23</v>
      </c>
      <c r="B32" s="49" t="s">
        <v>41</v>
      </c>
      <c r="C32" s="51" t="s">
        <v>61</v>
      </c>
      <c r="D32" s="52">
        <v>25</v>
      </c>
      <c r="E32" s="18"/>
      <c r="F32" s="10">
        <f t="shared" si="1"/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21.6" customHeight="1" x14ac:dyDescent="0.25">
      <c r="A33" s="11">
        <v>24</v>
      </c>
      <c r="B33" s="48" t="s">
        <v>42</v>
      </c>
      <c r="C33" s="51" t="s">
        <v>59</v>
      </c>
      <c r="D33" s="52">
        <v>163</v>
      </c>
      <c r="E33" s="18"/>
      <c r="F33" s="10">
        <f t="shared" si="1"/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25</v>
      </c>
      <c r="B34" s="48" t="s">
        <v>43</v>
      </c>
      <c r="C34" s="51" t="s">
        <v>59</v>
      </c>
      <c r="D34" s="52">
        <v>83</v>
      </c>
      <c r="E34" s="18"/>
      <c r="F34" s="10">
        <f t="shared" si="1"/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10.8" customHeight="1" x14ac:dyDescent="0.25">
      <c r="A35" s="11">
        <v>26</v>
      </c>
      <c r="B35" s="54" t="s">
        <v>44</v>
      </c>
      <c r="C35" s="51" t="s">
        <v>59</v>
      </c>
      <c r="D35" s="52">
        <v>258</v>
      </c>
      <c r="E35" s="18"/>
      <c r="F35" s="10">
        <f t="shared" si="1"/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27</v>
      </c>
      <c r="B36" s="54" t="s">
        <v>63</v>
      </c>
      <c r="C36" s="51" t="s">
        <v>59</v>
      </c>
      <c r="D36" s="52">
        <v>252</v>
      </c>
      <c r="E36" s="18"/>
      <c r="F36" s="10">
        <f t="shared" si="1"/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10.8" customHeight="1" x14ac:dyDescent="0.25">
      <c r="A37" s="11">
        <v>28</v>
      </c>
      <c r="B37" s="54" t="s">
        <v>69</v>
      </c>
      <c r="C37" s="51" t="s">
        <v>59</v>
      </c>
      <c r="D37" s="52">
        <v>7</v>
      </c>
      <c r="E37" s="18"/>
      <c r="F37" s="10">
        <f t="shared" si="1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21.6" customHeight="1" x14ac:dyDescent="0.25">
      <c r="A38" s="11">
        <v>29</v>
      </c>
      <c r="B38" s="48" t="s">
        <v>45</v>
      </c>
      <c r="C38" s="51" t="s">
        <v>59</v>
      </c>
      <c r="D38" s="52">
        <v>150</v>
      </c>
      <c r="E38" s="18"/>
      <c r="F38" s="10">
        <f t="shared" si="1"/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21.6" customHeight="1" x14ac:dyDescent="0.25">
      <c r="A39" s="11">
        <v>30</v>
      </c>
      <c r="B39" s="48" t="s">
        <v>46</v>
      </c>
      <c r="C39" s="51" t="s">
        <v>59</v>
      </c>
      <c r="D39" s="52">
        <v>69</v>
      </c>
      <c r="E39" s="18"/>
      <c r="F39" s="10">
        <f t="shared" si="1"/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10.8" customHeight="1" x14ac:dyDescent="0.25">
      <c r="A40" s="11">
        <v>31</v>
      </c>
      <c r="B40" s="54" t="s">
        <v>47</v>
      </c>
      <c r="C40" s="51" t="s">
        <v>11</v>
      </c>
      <c r="D40" s="52">
        <v>25</v>
      </c>
      <c r="E40" s="18"/>
      <c r="F40" s="10">
        <f t="shared" si="1"/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10.8" customHeight="1" x14ac:dyDescent="0.25">
      <c r="A41" s="11">
        <v>32</v>
      </c>
      <c r="B41" s="54" t="s">
        <v>70</v>
      </c>
      <c r="C41" s="51" t="s">
        <v>11</v>
      </c>
      <c r="D41" s="52">
        <v>25</v>
      </c>
      <c r="E41" s="18"/>
      <c r="F41" s="10">
        <f t="shared" si="1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33</v>
      </c>
      <c r="B42" s="48" t="s">
        <v>48</v>
      </c>
      <c r="C42" s="51" t="s">
        <v>59</v>
      </c>
      <c r="D42" s="52">
        <v>131</v>
      </c>
      <c r="E42" s="18"/>
      <c r="F42" s="10">
        <f t="shared" si="1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21.6" customHeight="1" x14ac:dyDescent="0.25">
      <c r="A43" s="11">
        <v>34</v>
      </c>
      <c r="B43" s="48" t="s">
        <v>49</v>
      </c>
      <c r="C43" s="51" t="s">
        <v>59</v>
      </c>
      <c r="D43" s="52">
        <v>46</v>
      </c>
      <c r="E43" s="18"/>
      <c r="F43" s="10">
        <f t="shared" ref="F43:F45" si="2">SUM(D43*E43)</f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21.6" customHeight="1" x14ac:dyDescent="0.25">
      <c r="A44" s="11">
        <v>35</v>
      </c>
      <c r="B44" s="54" t="s">
        <v>71</v>
      </c>
      <c r="C44" s="51" t="s">
        <v>11</v>
      </c>
      <c r="D44" s="52">
        <v>14</v>
      </c>
      <c r="E44" s="18"/>
      <c r="F44" s="10">
        <f t="shared" si="2"/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10.8" customHeight="1" x14ac:dyDescent="0.25">
      <c r="A45" s="11">
        <v>36</v>
      </c>
      <c r="B45" s="54" t="s">
        <v>50</v>
      </c>
      <c r="C45" s="51" t="s">
        <v>59</v>
      </c>
      <c r="D45" s="52">
        <v>73</v>
      </c>
      <c r="E45" s="18"/>
      <c r="F45" s="10">
        <f t="shared" si="2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21.6" customHeight="1" x14ac:dyDescent="0.25">
      <c r="A46" s="11">
        <v>37</v>
      </c>
      <c r="B46" s="19" t="s">
        <v>34</v>
      </c>
      <c r="C46" s="20" t="s">
        <v>23</v>
      </c>
      <c r="D46" s="21">
        <v>1</v>
      </c>
      <c r="E46" s="18"/>
      <c r="F46" s="10">
        <f t="shared" si="1"/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10.8" customHeight="1" x14ac:dyDescent="0.25">
      <c r="A47" s="11">
        <v>38</v>
      </c>
      <c r="B47" s="19" t="s">
        <v>21</v>
      </c>
      <c r="C47" s="22" t="s">
        <v>23</v>
      </c>
      <c r="D47" s="21">
        <v>1</v>
      </c>
      <c r="E47" s="18"/>
      <c r="F47" s="10">
        <f t="shared" si="1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21.6" customHeight="1" x14ac:dyDescent="0.25">
      <c r="A48" s="11">
        <v>39</v>
      </c>
      <c r="B48" s="19" t="s">
        <v>24</v>
      </c>
      <c r="C48" s="22" t="s">
        <v>23</v>
      </c>
      <c r="D48" s="21">
        <v>1</v>
      </c>
      <c r="E48" s="18"/>
      <c r="F48" s="10">
        <f t="shared" si="1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198" s="4" customFormat="1" ht="12.6" customHeight="1" x14ac:dyDescent="0.25">
      <c r="A49" s="69" t="s">
        <v>13</v>
      </c>
      <c r="B49" s="70"/>
      <c r="C49" s="70"/>
      <c r="D49" s="70"/>
      <c r="E49" s="70"/>
      <c r="F49" s="71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</row>
    <row r="50" spans="1:198" s="4" customFormat="1" ht="10.8" customHeight="1" x14ac:dyDescent="0.25">
      <c r="A50" s="11">
        <v>40</v>
      </c>
      <c r="B50" s="23" t="s">
        <v>14</v>
      </c>
      <c r="C50" s="24" t="s">
        <v>10</v>
      </c>
      <c r="D50" s="25">
        <v>1</v>
      </c>
      <c r="E50" s="26"/>
      <c r="F50" s="10">
        <f t="shared" ref="F50:F52" si="3">SUM(D50*E50)</f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</row>
    <row r="51" spans="1:198" s="4" customFormat="1" ht="21.6" customHeight="1" x14ac:dyDescent="0.25">
      <c r="A51" s="11">
        <v>41</v>
      </c>
      <c r="B51" s="23" t="s">
        <v>30</v>
      </c>
      <c r="C51" s="24" t="s">
        <v>10</v>
      </c>
      <c r="D51" s="25">
        <v>1</v>
      </c>
      <c r="E51" s="26"/>
      <c r="F51" s="10">
        <f t="shared" si="3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</row>
    <row r="52" spans="1:198" s="4" customFormat="1" ht="32.4" customHeight="1" x14ac:dyDescent="0.25">
      <c r="A52" s="11">
        <v>42</v>
      </c>
      <c r="B52" s="23" t="s">
        <v>28</v>
      </c>
      <c r="C52" s="24" t="s">
        <v>15</v>
      </c>
      <c r="D52" s="25">
        <v>1</v>
      </c>
      <c r="E52" s="26"/>
      <c r="F52" s="10">
        <f t="shared" si="3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</row>
    <row r="53" spans="1:198" s="15" customFormat="1" ht="10.8" customHeight="1" x14ac:dyDescent="0.25">
      <c r="A53" s="11">
        <v>43</v>
      </c>
      <c r="B53" s="19" t="s">
        <v>19</v>
      </c>
      <c r="C53" s="27" t="s">
        <v>15</v>
      </c>
      <c r="D53" s="28">
        <v>1</v>
      </c>
      <c r="E53" s="29"/>
      <c r="F53" s="10">
        <f t="shared" ref="F53:F54" si="4">SUM(D53*E53)</f>
        <v>0</v>
      </c>
      <c r="G53" s="14"/>
      <c r="H53" s="14"/>
      <c r="I53" s="14"/>
      <c r="J53" s="14"/>
    </row>
    <row r="54" spans="1:198" s="15" customFormat="1" ht="10.8" customHeight="1" thickBot="1" x14ac:dyDescent="0.3">
      <c r="A54" s="30">
        <v>44</v>
      </c>
      <c r="B54" s="31" t="s">
        <v>20</v>
      </c>
      <c r="C54" s="32" t="s">
        <v>16</v>
      </c>
      <c r="D54" s="33">
        <v>0.13</v>
      </c>
      <c r="E54" s="34"/>
      <c r="F54" s="35">
        <f t="shared" si="4"/>
        <v>0</v>
      </c>
      <c r="G54" s="14"/>
      <c r="H54" s="14"/>
      <c r="I54" s="14"/>
      <c r="J54" s="14"/>
    </row>
    <row r="55" spans="1:198" ht="15" customHeight="1" x14ac:dyDescent="0.25">
      <c r="A55" s="8"/>
      <c r="C55" s="56" t="s">
        <v>2</v>
      </c>
      <c r="D55" s="57"/>
      <c r="E55" s="58">
        <f>SUM(F8:F54)</f>
        <v>0</v>
      </c>
      <c r="F55" s="59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</row>
    <row r="56" spans="1:198" ht="15" customHeight="1" x14ac:dyDescent="0.25">
      <c r="A56" s="8"/>
      <c r="C56" s="60" t="s">
        <v>8</v>
      </c>
      <c r="D56" s="61"/>
      <c r="E56" s="62">
        <f>E55*0.2</f>
        <v>0</v>
      </c>
      <c r="F56" s="6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</row>
    <row r="57" spans="1:198" ht="15" customHeight="1" thickBot="1" x14ac:dyDescent="0.3">
      <c r="A57" s="12"/>
      <c r="C57" s="56" t="s">
        <v>0</v>
      </c>
      <c r="D57" s="57"/>
      <c r="E57" s="64">
        <f>E55+E56</f>
        <v>0</v>
      </c>
      <c r="F57" s="65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</row>
    <row r="58" spans="1:198" s="13" customFormat="1" ht="12.75" customHeight="1" x14ac:dyDescent="0.25">
      <c r="A58" s="55" t="s">
        <v>51</v>
      </c>
      <c r="B58" s="55"/>
      <c r="C58" s="55"/>
      <c r="D58" s="55"/>
      <c r="E58" s="55"/>
      <c r="F58" s="55"/>
    </row>
    <row r="59" spans="1:198" s="13" customFormat="1" ht="12.75" customHeight="1" x14ac:dyDescent="0.25">
      <c r="A59" s="55" t="s">
        <v>52</v>
      </c>
      <c r="B59" s="55"/>
      <c r="C59" s="55"/>
      <c r="D59" s="55"/>
      <c r="E59" s="55"/>
      <c r="F59" s="55"/>
    </row>
    <row r="60" spans="1:198" s="13" customFormat="1" ht="12.75" customHeight="1" x14ac:dyDescent="0.25">
      <c r="A60" s="3"/>
      <c r="B60" s="55" t="s">
        <v>9</v>
      </c>
      <c r="C60" s="55"/>
      <c r="D60" s="55"/>
      <c r="E60" s="55"/>
      <c r="F60" s="55"/>
    </row>
    <row r="61" spans="1:198" s="13" customFormat="1" ht="12.75" customHeight="1" x14ac:dyDescent="0.25">
      <c r="A61" s="55" t="s">
        <v>53</v>
      </c>
      <c r="B61" s="55"/>
      <c r="C61" s="55"/>
      <c r="D61" s="55"/>
      <c r="E61" s="55"/>
      <c r="F61" s="55"/>
    </row>
    <row r="62" spans="1:198" s="13" customFormat="1" ht="12.75" customHeight="1" x14ac:dyDescent="0.25">
      <c r="A62" s="55" t="s">
        <v>54</v>
      </c>
      <c r="B62" s="55"/>
      <c r="C62" s="55"/>
      <c r="D62" s="55"/>
      <c r="E62" s="55"/>
      <c r="F62" s="55"/>
    </row>
    <row r="63" spans="1:198" s="13" customFormat="1" x14ac:dyDescent="0.25">
      <c r="A63" s="55" t="s">
        <v>55</v>
      </c>
      <c r="B63" s="55"/>
      <c r="C63" s="55"/>
      <c r="D63" s="55"/>
      <c r="E63" s="55"/>
      <c r="F63" s="55"/>
    </row>
    <row r="64" spans="1:198" s="13" customFormat="1" x14ac:dyDescent="0.25">
      <c r="A64" s="3"/>
      <c r="B64" s="55" t="s">
        <v>17</v>
      </c>
      <c r="C64" s="55"/>
      <c r="D64" s="55"/>
      <c r="E64" s="55"/>
      <c r="F64" s="55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</row>
    <row r="65" spans="1:6" s="13" customFormat="1" x14ac:dyDescent="0.25">
      <c r="A65" s="3"/>
      <c r="B65" s="55" t="s">
        <v>18</v>
      </c>
      <c r="C65" s="55"/>
      <c r="D65" s="55"/>
      <c r="E65" s="55"/>
      <c r="F65" s="55"/>
    </row>
  </sheetData>
  <mergeCells count="24">
    <mergeCell ref="A8:F8"/>
    <mergeCell ref="A49:F49"/>
    <mergeCell ref="A12:F12"/>
    <mergeCell ref="A1:F1"/>
    <mergeCell ref="A5:A7"/>
    <mergeCell ref="B5:B7"/>
    <mergeCell ref="C5:C7"/>
    <mergeCell ref="D5:D6"/>
    <mergeCell ref="E5:E7"/>
    <mergeCell ref="F5:F7"/>
    <mergeCell ref="B65:F65"/>
    <mergeCell ref="B64:F64"/>
    <mergeCell ref="A63:F63"/>
    <mergeCell ref="A62:F62"/>
    <mergeCell ref="A61:F61"/>
    <mergeCell ref="B60:F60"/>
    <mergeCell ref="C55:D55"/>
    <mergeCell ref="E55:F55"/>
    <mergeCell ref="A59:F59"/>
    <mergeCell ref="A58:F58"/>
    <mergeCell ref="C56:D56"/>
    <mergeCell ref="E56:F56"/>
    <mergeCell ref="C57:D57"/>
    <mergeCell ref="E57:F57"/>
  </mergeCells>
  <phoneticPr fontId="2" type="noConversion"/>
  <conditionalFormatting sqref="A49:A54">
    <cfRule type="cellIs" dxfId="7" priority="41" stopIfTrue="1" operator="equal">
      <formula>0</formula>
    </cfRule>
  </conditionalFormatting>
  <conditionalFormatting sqref="B20">
    <cfRule type="cellIs" dxfId="6" priority="7" stopIfTrue="1" operator="equal">
      <formula>0</formula>
    </cfRule>
  </conditionalFormatting>
  <conditionalFormatting sqref="B33">
    <cfRule type="cellIs" dxfId="5" priority="6" stopIfTrue="1" operator="equal">
      <formula>0</formula>
    </cfRule>
  </conditionalFormatting>
  <conditionalFormatting sqref="B33:B34">
    <cfRule type="cellIs" dxfId="4" priority="5" stopIfTrue="1" operator="equal">
      <formula>0</formula>
    </cfRule>
  </conditionalFormatting>
  <conditionalFormatting sqref="B38:B39">
    <cfRule type="cellIs" dxfId="3" priority="3" stopIfTrue="1" operator="equal">
      <formula>0</formula>
    </cfRule>
  </conditionalFormatting>
  <conditionalFormatting sqref="B42:B43">
    <cfRule type="cellIs" dxfId="2" priority="1" stopIfTrue="1" operator="equal">
      <formula>0</formula>
    </cfRule>
  </conditionalFormatting>
  <conditionalFormatting sqref="B10:D11">
    <cfRule type="cellIs" dxfId="1" priority="17" stopIfTrue="1" operator="equal">
      <formula>0</formula>
    </cfRule>
  </conditionalFormatting>
  <conditionalFormatting sqref="C13:D45">
    <cfRule type="cellIs" dxfId="0" priority="8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5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2023-03-27T12:31:11Z</dcterms:modified>
</cp:coreProperties>
</file>